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5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81" i="22" l="1"/>
  <c r="D31" i="22" l="1"/>
  <c r="D33" i="22"/>
  <c r="D52" i="22"/>
  <c r="D95" i="22" l="1"/>
  <c r="F109" i="22" l="1"/>
  <c r="D50" i="22" l="1"/>
  <c r="D19" i="22" l="1"/>
  <c r="D15" i="22" l="1"/>
  <c r="D29" i="22" l="1"/>
  <c r="D7" i="22" l="1"/>
  <c r="H100" i="22" l="1"/>
  <c r="D41" i="22" l="1"/>
  <c r="D43" i="22" l="1"/>
  <c r="E100" i="22" l="1"/>
  <c r="E87" i="22" l="1"/>
  <c r="D91" i="22" l="1"/>
  <c r="D27" i="22" l="1"/>
  <c r="D48" i="22" l="1"/>
  <c r="D53" i="22" l="1"/>
  <c r="D39" i="22"/>
  <c r="D37" i="22"/>
  <c r="D35" i="22"/>
  <c r="D25" i="22"/>
  <c r="D44" i="22" s="1"/>
  <c r="D23" i="22"/>
  <c r="D21" i="22"/>
  <c r="D17" i="22"/>
  <c r="D13" i="22"/>
  <c r="D11" i="22"/>
  <c r="D9" i="22"/>
  <c r="D93" i="22" l="1"/>
  <c r="E96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<sst xmlns="http://schemas.openxmlformats.org/spreadsheetml/2006/main" count="1626" uniqueCount="148">
  <si>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</si>
  <si>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</si>
  <si>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</si>
  <si>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</si>
  <si>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</si>
  <si>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</si>
  <si>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</si>
  <si>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</si>
  <si>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</si>
  <si>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</si>
  <si>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</si>
  <si>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</si>
  <si>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</si>
  <si>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</si>
  <si>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</si>
  <si>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</si>
  <si>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</si>
  <si>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</si>
  <si>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</si>
  <si>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</si>
  <si>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</si>
  <si>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</si>
  <si>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</si>
  <si>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</si>
  <si>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</si>
  <si>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</si>
  <si>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</si>
  <si>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</si>
  <si>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</si>
  <si>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</si>
  <si>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</si>
  <si>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</si>
  <si>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</si>
  <si>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</si>
  <si>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</si>
  <si>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</si>
  <si>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</si>
  <si>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</si>
  <si>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</si>
  <si>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</si>
  <si>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</si>
  <si>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</si>
  <si>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</si>
  <si>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</si>
  <si>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</si>
  <si>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</si>
  <si>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</si>
  <si>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</si>
  <si>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</si>
  <si>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</si>
  <si>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</si>
  <si>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</si>
  <si>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</si>
  <si>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</si>
  <si>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</si>
  <si>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</si>
  <si>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</si>
  <si>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</si>
  <si>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</si>
  <si>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</si>
  <si>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</si>
  <si>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</si>
  <si>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</si>
  <si>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</si>
  <si>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</si>
  <si>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</si>
  <si>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</si>
  <si>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</si>
  <si>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</si>
  <si>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</si>
  <si>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</si>
  <si>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</si>
  <si>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</si>
  <si>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</si>
  <si>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</si>
  <si>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</si>
  <si>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</si>
  <si>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</si>
  <si>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</si>
  <si>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</si>
  <si>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</si>
  <si>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</si>
  <si>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</si>
  <si>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</si>
  <si>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</si>
  <si>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</si>
  <si>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</si>
  <si>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</si>
  <si>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</si>
  <si>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</si>
  <si>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</si>
  <si>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</si>
  <si>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</si>
  <si>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</si>
  <si>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</si>
  <si>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</si>
  <si>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</si>
  <si>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</si>
  <si>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</si>
  <si>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</si>
  <si>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</si>
  <si>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</si>
  <si>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</si>
  <si>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</si>
  <si>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</si>
  <si>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</si>
  <si>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</si>
  <si>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</si>
  <si>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</si>
  <si>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</si>
  <si>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</si>
  <si>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</si>
  <si>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</si>
  <si>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</si>
  <si>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</si>
  <si>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</si>
  <si>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</si>
  <si>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</si>
  <si>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</si>
  <si>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</si>
  <si>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</si>
  <si>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</si>
  <si>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</si>
  <si>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</si>
  <si>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</si>
  <si>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</si>
  <si>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</si>
  <si>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</si>
  <si>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</si>
  <si>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</si>
  <si>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</si>
  <si>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</si>
  <si>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</si>
  <si>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</si>
  <si>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</si>
  <si>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</si>
  <si>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</si>
  <si>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NEW ADULT PROB. BLDG.</t>
  </si>
  <si>
    <t xml:space="preserve">FAYETTEVILLE RECYCLING </t>
  </si>
  <si>
    <t>FAYETTE COUNTY, TEXAS UTILITIES -  PAID JUNE, 2025</t>
  </si>
  <si>
    <t>04/17/25-05/20/25</t>
  </si>
  <si>
    <t>04/21/25-05/19/25</t>
  </si>
  <si>
    <t>04/15/25-05/15/25</t>
  </si>
  <si>
    <t>04/23/25-05/23/25</t>
  </si>
  <si>
    <t>04/22/25-05/21/25</t>
  </si>
  <si>
    <t>04/24/25-05/28/25</t>
  </si>
  <si>
    <t>05/01/25-06/02/25</t>
  </si>
  <si>
    <t>04/30/25-06/03/25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</si>
</sst>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2"/>
  <sheetViews>
    <sheetView tabSelected="1" zoomScale="130" zoomScaleNormal="130" workbookViewId="0">
      <pane ySplit="4" topLeftCell="A5" activePane="bottomLeft" state="frozen"/>
      <selection pane="bottomLeft" activeCell="D1" sqref="D1:D1048576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144</v>
      </c>
      <c r="D6" s="67" t="s">
        <v>6</v>
      </c>
      <c r="E6" s="79">
        <v>2</v>
      </c>
      <c r="F6" s="79">
        <v>152.04</v>
      </c>
      <c r="G6" s="79">
        <v>3948</v>
      </c>
      <c r="H6" s="80">
        <v>543.46</v>
      </c>
      <c r="I6" s="81">
        <v>0</v>
      </c>
      <c r="J6" s="79">
        <v>15.65</v>
      </c>
      <c r="K6" s="82">
        <v>0</v>
      </c>
      <c r="L6" s="81" t="s">
        <v>8</v>
      </c>
      <c r="M6" s="81">
        <v>0</v>
      </c>
      <c r="N6" s="79">
        <v>10.73</v>
      </c>
    </row>
    <row r="7" spans="1:15" x14ac:dyDescent="0.2">
      <c r="C7" s="83" t="s">
        <v>20</v>
      </c>
      <c r="D7" s="118">
        <f>SUM(F6,H6,J6,K6,N6)</f>
        <v>721.88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144</v>
      </c>
      <c r="D8" s="67" t="s">
        <v>6</v>
      </c>
      <c r="E8" s="79">
        <v>1</v>
      </c>
      <c r="F8" s="80">
        <v>32.56</v>
      </c>
      <c r="G8" s="79">
        <v>448</v>
      </c>
      <c r="H8" s="79">
        <v>83.83</v>
      </c>
      <c r="I8" s="81">
        <v>0</v>
      </c>
      <c r="J8" s="79">
        <v>15.65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132.04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144</v>
      </c>
      <c r="D10" s="67" t="s">
        <v>6</v>
      </c>
      <c r="E10" s="81">
        <v>0</v>
      </c>
      <c r="F10" s="81">
        <v>0</v>
      </c>
      <c r="G10" s="79">
        <v>6</v>
      </c>
      <c r="H10" s="82">
        <v>25.27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25.27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144</v>
      </c>
      <c r="D12" s="67" t="s">
        <v>6</v>
      </c>
      <c r="E12" s="81">
        <v>0</v>
      </c>
      <c r="F12" s="81">
        <v>0</v>
      </c>
      <c r="G12" s="79">
        <v>1123</v>
      </c>
      <c r="H12" s="82">
        <v>153.21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153.21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144</v>
      </c>
      <c r="D14" s="67" t="s">
        <v>6</v>
      </c>
      <c r="E14" s="79">
        <v>4</v>
      </c>
      <c r="F14" s="80">
        <v>65.19</v>
      </c>
      <c r="G14" s="79">
        <v>8800</v>
      </c>
      <c r="H14" s="80">
        <v>981.92</v>
      </c>
      <c r="I14" s="79"/>
      <c r="J14" s="80">
        <v>18.18</v>
      </c>
      <c r="K14" s="80">
        <v>168.09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1233.3799999999999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144</v>
      </c>
      <c r="D16" s="67" t="s">
        <v>6</v>
      </c>
      <c r="E16" s="79">
        <v>1</v>
      </c>
      <c r="F16" s="82">
        <v>32.56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32.56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144</v>
      </c>
      <c r="D18" s="67" t="s">
        <v>6</v>
      </c>
      <c r="E18" s="79">
        <v>130</v>
      </c>
      <c r="F18" s="79">
        <v>473.05</v>
      </c>
      <c r="G18" s="79">
        <v>31748</v>
      </c>
      <c r="H18" s="80">
        <v>2927.17</v>
      </c>
      <c r="I18" s="81">
        <v>0</v>
      </c>
      <c r="J18" s="79">
        <v>336.96</v>
      </c>
      <c r="K18" s="79">
        <v>324.31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4061.4900000000002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144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144</v>
      </c>
      <c r="D22" s="67" t="s">
        <v>6</v>
      </c>
      <c r="E22" s="79">
        <v>0</v>
      </c>
      <c r="F22" s="80">
        <v>32.56</v>
      </c>
      <c r="G22" s="79">
        <v>1206</v>
      </c>
      <c r="H22" s="80">
        <v>161.36000000000001</v>
      </c>
      <c r="I22" s="81">
        <v>0</v>
      </c>
      <c r="J22" s="79">
        <v>15.65</v>
      </c>
      <c r="K22" s="80">
        <v>60.32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269.89000000000004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144</v>
      </c>
      <c r="D24" s="67" t="s">
        <v>6</v>
      </c>
      <c r="E24" s="79">
        <v>93</v>
      </c>
      <c r="F24" s="80">
        <v>389.55</v>
      </c>
      <c r="G24" s="79">
        <v>15454</v>
      </c>
      <c r="H24" s="80">
        <v>1930.15</v>
      </c>
      <c r="I24" s="81" t="s">
        <v>8</v>
      </c>
      <c r="J24" s="79">
        <v>243.35</v>
      </c>
      <c r="K24" s="79">
        <v>81.09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2644.1400000000003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144</v>
      </c>
      <c r="D26" s="67" t="s">
        <v>6</v>
      </c>
      <c r="E26" s="79">
        <v>0</v>
      </c>
      <c r="F26" s="80">
        <v>32.56</v>
      </c>
      <c r="G26" s="79">
        <v>2327</v>
      </c>
      <c r="H26" s="80">
        <v>296.14999999999998</v>
      </c>
      <c r="I26" s="81">
        <v>0</v>
      </c>
      <c r="J26" s="79">
        <v>15.65</v>
      </c>
      <c r="K26" s="79">
        <v>39.549999999999997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383.90999999999997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144</v>
      </c>
      <c r="D28" s="67" t="s">
        <v>6</v>
      </c>
      <c r="E28" s="86">
        <v>2</v>
      </c>
      <c r="F28" s="80">
        <v>32.56</v>
      </c>
      <c r="G28" s="86">
        <v>3068</v>
      </c>
      <c r="H28" s="81">
        <v>476.95</v>
      </c>
      <c r="I28" s="81">
        <v>0</v>
      </c>
      <c r="J28" s="79">
        <v>15.65</v>
      </c>
      <c r="K28" s="81">
        <v>39.549999999999997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564.70999999999992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144</v>
      </c>
      <c r="D30" s="67" t="s">
        <v>6</v>
      </c>
      <c r="E30" s="79">
        <v>2</v>
      </c>
      <c r="F30" s="80">
        <v>32.56</v>
      </c>
      <c r="G30" s="79">
        <v>2560</v>
      </c>
      <c r="H30" s="79">
        <v>294.29000000000002</v>
      </c>
      <c r="I30" s="81"/>
      <c r="J30" s="79">
        <v>15.65</v>
      </c>
      <c r="K30" s="82">
        <v>123.04</v>
      </c>
      <c r="L30" s="81">
        <v>0</v>
      </c>
      <c r="M30" s="81">
        <v>0</v>
      </c>
      <c r="N30" s="79">
        <v>10.73</v>
      </c>
    </row>
    <row r="31" spans="1:19" x14ac:dyDescent="0.2">
      <c r="C31" s="83" t="s">
        <v>20</v>
      </c>
      <c r="D31" s="119">
        <f>SUM(F30,H30,J30,K30,M30,N30)</f>
        <v>476.27000000000004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137</v>
      </c>
      <c r="C32" s="114" t="s">
        <v>144</v>
      </c>
      <c r="D32" s="122" t="s">
        <v>6</v>
      </c>
      <c r="E32" s="79">
        <v>0</v>
      </c>
      <c r="F32" s="80">
        <v>32.56</v>
      </c>
      <c r="G32" s="79">
        <v>1295</v>
      </c>
      <c r="H32" s="79">
        <v>343.94</v>
      </c>
      <c r="I32" s="79"/>
      <c r="J32" s="79">
        <v>15.65</v>
      </c>
      <c r="K32" s="79">
        <v>39.549999999999997</v>
      </c>
      <c r="L32" s="79"/>
      <c r="M32" s="79"/>
      <c r="N32" s="79"/>
    </row>
    <row r="33" spans="1:45" x14ac:dyDescent="0.2">
      <c r="C33" s="83" t="s">
        <v>20</v>
      </c>
      <c r="D33" s="119">
        <f>SUM(F32,H32,J32,K32)</f>
        <v>431.7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144</v>
      </c>
      <c r="D34" s="67" t="s">
        <v>6</v>
      </c>
      <c r="E34" s="79">
        <v>0</v>
      </c>
      <c r="F34" s="80">
        <v>32.56</v>
      </c>
      <c r="G34" s="79">
        <v>708</v>
      </c>
      <c r="H34" s="79">
        <v>112.03</v>
      </c>
      <c r="I34" s="81">
        <v>0</v>
      </c>
      <c r="J34" s="79">
        <v>15.65</v>
      </c>
      <c r="K34" s="79">
        <v>39.549999999999997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199.79000000000002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144</v>
      </c>
      <c r="D36" s="67" t="s">
        <v>6</v>
      </c>
      <c r="E36" s="86">
        <v>1</v>
      </c>
      <c r="F36" s="80">
        <v>97.75</v>
      </c>
      <c r="G36" s="79">
        <v>311</v>
      </c>
      <c r="H36" s="79">
        <v>68.97</v>
      </c>
      <c r="I36" s="81">
        <v>0</v>
      </c>
      <c r="J36" s="81">
        <v>15.65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182.37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144</v>
      </c>
      <c r="D38" s="67" t="s">
        <v>6</v>
      </c>
      <c r="E38" s="79">
        <v>2</v>
      </c>
      <c r="F38" s="80">
        <v>32.56</v>
      </c>
      <c r="G38" s="79">
        <v>2620</v>
      </c>
      <c r="H38" s="80">
        <v>443.7</v>
      </c>
      <c r="I38" s="81">
        <v>0</v>
      </c>
      <c r="J38" s="82">
        <v>15.65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491.90999999999997</v>
      </c>
      <c r="F39" s="80"/>
      <c r="G39" s="79"/>
      <c r="H39" s="79"/>
      <c r="I39" s="79"/>
      <c r="J39" s="79" t="s">
        <v>127</v>
      </c>
      <c r="K39" s="79"/>
      <c r="L39" s="79"/>
      <c r="M39" s="79"/>
      <c r="N39" s="79"/>
    </row>
    <row r="40" spans="1:45" x14ac:dyDescent="0.2">
      <c r="A40" s="67" t="s">
        <v>39</v>
      </c>
      <c r="C40" s="114" t="s">
        <v>144</v>
      </c>
      <c r="D40" s="67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15.65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15.65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40</v>
      </c>
      <c r="C42" s="114" t="s">
        <v>144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15.65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15.65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C44" s="87" t="s">
        <v>41</v>
      </c>
      <c r="D44" s="88">
        <f>SUM(D7,D9,D11,D13,D15,D17,D19,D21,D23,D25,D27,D29,D31,D33,D35,D37,D39,D41,D43)</f>
        <v>12110.820000000002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142</v>
      </c>
      <c r="D47" s="67" t="s">
        <v>17</v>
      </c>
      <c r="E47" s="79">
        <v>28</v>
      </c>
      <c r="F47" s="80">
        <v>28</v>
      </c>
      <c r="G47" s="79">
        <v>1616</v>
      </c>
      <c r="H47" s="79">
        <v>126.61</v>
      </c>
      <c r="I47" s="108">
        <v>123.95</v>
      </c>
      <c r="J47" s="79">
        <v>29.75</v>
      </c>
      <c r="K47" s="80">
        <v>62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371.31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133</v>
      </c>
      <c r="C49" s="114" t="s">
        <v>142</v>
      </c>
      <c r="D49" s="122" t="s">
        <v>17</v>
      </c>
      <c r="E49" s="79">
        <v>72</v>
      </c>
      <c r="F49" s="80">
        <v>41.86</v>
      </c>
      <c r="G49" s="79">
        <v>2826</v>
      </c>
      <c r="H49" s="79">
        <v>187.71</v>
      </c>
      <c r="I49" s="79">
        <v>216.75</v>
      </c>
      <c r="J49" s="79">
        <v>52.85</v>
      </c>
      <c r="K49" s="79">
        <v>62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563.67000000000007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142</v>
      </c>
      <c r="D51" s="122" t="s">
        <v>17</v>
      </c>
      <c r="E51" s="86">
        <v>14</v>
      </c>
      <c r="F51" s="80">
        <v>28</v>
      </c>
      <c r="G51" s="79">
        <v>3249</v>
      </c>
      <c r="H51" s="82">
        <v>254.07</v>
      </c>
      <c r="I51" s="82">
        <v>249.19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129</v>
      </c>
      <c r="C52" s="83" t="s">
        <v>20</v>
      </c>
      <c r="D52" s="120">
        <f>SUM(H51,I51,K51,L51,M51,F51)</f>
        <v>531.26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SUM(D48,D52,D50)</f>
        <v>1466.24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143</v>
      </c>
      <c r="D55" s="67" t="s">
        <v>49</v>
      </c>
      <c r="E55" s="81">
        <v>0</v>
      </c>
      <c r="F55" s="81">
        <v>0</v>
      </c>
      <c r="G55" s="86">
        <v>3</v>
      </c>
      <c r="H55" s="80">
        <v>25.34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143</v>
      </c>
      <c r="D57" s="67" t="s">
        <v>49</v>
      </c>
      <c r="E57" s="81">
        <v>0</v>
      </c>
      <c r="F57" s="81">
        <v>0</v>
      </c>
      <c r="G57" s="86">
        <v>2395</v>
      </c>
      <c r="H57" s="80">
        <v>292.77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81"/>
      <c r="F58" s="81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44</v>
      </c>
      <c r="C59" s="114" t="s">
        <v>143</v>
      </c>
      <c r="D59" s="67" t="s">
        <v>49</v>
      </c>
      <c r="E59" s="81">
        <v>0</v>
      </c>
      <c r="F59" s="81">
        <v>0</v>
      </c>
      <c r="G59" s="86">
        <v>9</v>
      </c>
      <c r="H59" s="80">
        <v>26.01</v>
      </c>
      <c r="I59" s="79"/>
      <c r="J59" s="79"/>
      <c r="K59" s="79"/>
      <c r="L59" s="79"/>
      <c r="M59" s="79"/>
      <c r="N59" s="79"/>
    </row>
    <row r="60" spans="1:14" x14ac:dyDescent="0.2">
      <c r="B60" s="67">
        <v>-11553502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143</v>
      </c>
      <c r="D61" s="67" t="s">
        <v>49</v>
      </c>
      <c r="E61" s="81">
        <v>0</v>
      </c>
      <c r="F61" s="81">
        <v>0</v>
      </c>
      <c r="G61" s="86">
        <v>1960</v>
      </c>
      <c r="H61" s="80">
        <v>281.54000000000002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143</v>
      </c>
      <c r="D63" s="67" t="s">
        <v>49</v>
      </c>
      <c r="E63" s="81">
        <v>0</v>
      </c>
      <c r="F63" s="81">
        <v>0</v>
      </c>
      <c r="G63" s="86">
        <v>1558</v>
      </c>
      <c r="H63" s="80">
        <v>199.18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143</v>
      </c>
      <c r="D65" s="67" t="s">
        <v>49</v>
      </c>
      <c r="E65" s="81">
        <v>0</v>
      </c>
      <c r="F65" s="81">
        <v>0</v>
      </c>
      <c r="G65" s="86">
        <v>382</v>
      </c>
      <c r="H65" s="80">
        <v>67.709999999999994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143</v>
      </c>
      <c r="D67" s="67" t="s">
        <v>49</v>
      </c>
      <c r="E67" s="81">
        <v>0</v>
      </c>
      <c r="F67" s="81">
        <v>0</v>
      </c>
      <c r="G67" s="86">
        <v>6080</v>
      </c>
      <c r="H67" s="80">
        <v>1288.79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143</v>
      </c>
      <c r="D69" s="67" t="s">
        <v>49</v>
      </c>
      <c r="E69" s="81">
        <v>0</v>
      </c>
      <c r="F69" s="81">
        <v>0</v>
      </c>
      <c r="G69" s="86">
        <v>1638</v>
      </c>
      <c r="H69" s="80">
        <v>200.52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143</v>
      </c>
      <c r="D71" s="67" t="s">
        <v>49</v>
      </c>
      <c r="E71" s="81">
        <v>0</v>
      </c>
      <c r="F71" s="81">
        <v>0</v>
      </c>
      <c r="G71" s="86">
        <v>42</v>
      </c>
      <c r="H71" s="80">
        <v>29.7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143</v>
      </c>
      <c r="D73" s="67" t="s">
        <v>49</v>
      </c>
      <c r="E73" s="81">
        <v>0</v>
      </c>
      <c r="F73" s="81">
        <v>0</v>
      </c>
      <c r="G73" s="86">
        <v>78</v>
      </c>
      <c r="H73" s="80">
        <v>33.72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143</v>
      </c>
      <c r="D75" s="67" t="s">
        <v>49</v>
      </c>
      <c r="E75" s="81">
        <v>0</v>
      </c>
      <c r="F75" s="81">
        <v>0</v>
      </c>
      <c r="G75" s="86">
        <v>205</v>
      </c>
      <c r="H75" s="80">
        <v>47.92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1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134</v>
      </c>
      <c r="C77" s="114" t="s">
        <v>143</v>
      </c>
      <c r="D77" s="67" t="s">
        <v>49</v>
      </c>
      <c r="E77" s="81">
        <v>0</v>
      </c>
      <c r="F77" s="81">
        <v>0</v>
      </c>
      <c r="G77" s="86">
        <v>44</v>
      </c>
      <c r="H77" s="80">
        <v>29.92</v>
      </c>
      <c r="I77" s="79"/>
      <c r="J77" s="79"/>
      <c r="K77" s="79"/>
      <c r="L77" s="79"/>
      <c r="M77" s="79"/>
      <c r="N77" s="79"/>
    </row>
    <row r="78" spans="1:14" x14ac:dyDescent="0.2">
      <c r="B78" s="67">
        <v>-137167700</v>
      </c>
      <c r="C78" s="114"/>
      <c r="E78" s="81"/>
      <c r="F78" s="80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A79" s="67" t="s">
        <v>138</v>
      </c>
      <c r="C79" s="114" t="s">
        <v>143</v>
      </c>
      <c r="D79" s="67" t="s">
        <v>49</v>
      </c>
      <c r="E79" s="81">
        <v>0</v>
      </c>
      <c r="F79" s="81">
        <v>0</v>
      </c>
      <c r="G79" s="86">
        <v>26</v>
      </c>
      <c r="H79" s="80">
        <v>27.91</v>
      </c>
      <c r="I79" s="79"/>
      <c r="J79" s="79"/>
      <c r="K79" s="79"/>
      <c r="L79" s="79"/>
      <c r="M79" s="79"/>
      <c r="N79" s="79"/>
    </row>
    <row r="80" spans="1:14" x14ac:dyDescent="0.2">
      <c r="B80" s="67">
        <v>-137320400</v>
      </c>
      <c r="C80" s="114"/>
      <c r="E80" s="81"/>
      <c r="F80" s="81"/>
      <c r="G80" s="86"/>
      <c r="H80" s="80"/>
      <c r="I80" s="79"/>
      <c r="J80" s="79"/>
      <c r="K80" s="79"/>
      <c r="L80" s="79"/>
      <c r="M80" s="79"/>
      <c r="N80" s="79"/>
    </row>
    <row r="81" spans="1:14" x14ac:dyDescent="0.2">
      <c r="C81" s="87" t="s">
        <v>41</v>
      </c>
      <c r="D81" s="88">
        <f>SUM(H55:H79)</f>
        <v>2551.0299999999997</v>
      </c>
      <c r="F81" s="80"/>
      <c r="G81" s="79"/>
      <c r="H81" s="79"/>
      <c r="I81" s="79"/>
      <c r="J81" s="79"/>
      <c r="K81" s="79"/>
      <c r="L81" s="79"/>
      <c r="M81" s="79"/>
      <c r="N81" s="79"/>
    </row>
    <row r="82" spans="1:14" x14ac:dyDescent="0.2">
      <c r="E82" s="79"/>
      <c r="F82" s="80"/>
      <c r="G82" s="79"/>
      <c r="H82" s="79"/>
      <c r="I82" s="79"/>
      <c r="J82" s="79"/>
      <c r="K82" s="79"/>
      <c r="L82" s="79"/>
      <c r="M82" s="79"/>
      <c r="N82" s="79"/>
    </row>
    <row r="83" spans="1:14" x14ac:dyDescent="0.2">
      <c r="A83" s="67" t="s">
        <v>42</v>
      </c>
      <c r="C83" s="114" t="s">
        <v>141</v>
      </c>
      <c r="D83" s="67" t="s">
        <v>51</v>
      </c>
      <c r="E83" s="79">
        <v>1060</v>
      </c>
      <c r="F83" s="80">
        <v>232.52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</row>
    <row r="84" spans="1:14" x14ac:dyDescent="0.2">
      <c r="A84" s="67" t="s">
        <v>38</v>
      </c>
      <c r="C84" s="114" t="s">
        <v>140</v>
      </c>
      <c r="D84" s="67" t="s">
        <v>51</v>
      </c>
      <c r="E84" s="79">
        <v>1930</v>
      </c>
      <c r="F84" s="80">
        <v>56.86</v>
      </c>
      <c r="G84" s="81">
        <v>0</v>
      </c>
      <c r="H84" s="81">
        <v>0</v>
      </c>
      <c r="I84" s="81">
        <v>0</v>
      </c>
      <c r="J84" s="81">
        <v>0</v>
      </c>
      <c r="K84" s="81">
        <v>0</v>
      </c>
      <c r="L84" s="81">
        <v>0</v>
      </c>
      <c r="M84" s="81">
        <v>0</v>
      </c>
      <c r="N84" s="81">
        <v>0</v>
      </c>
    </row>
    <row r="85" spans="1:14" x14ac:dyDescent="0.2">
      <c r="A85" s="67" t="s">
        <v>45</v>
      </c>
      <c r="C85" s="114" t="s">
        <v>141</v>
      </c>
      <c r="D85" s="67" t="s">
        <v>51</v>
      </c>
      <c r="E85" s="79">
        <v>3450</v>
      </c>
      <c r="F85" s="80">
        <v>246.93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>
        <v>0</v>
      </c>
    </row>
    <row r="86" spans="1:14" x14ac:dyDescent="0.2">
      <c r="C86" s="67" t="s">
        <v>8</v>
      </c>
      <c r="E86" s="79" t="s">
        <v>67</v>
      </c>
      <c r="F86" s="80"/>
      <c r="G86" s="81" t="s">
        <v>8</v>
      </c>
      <c r="H86" s="81" t="s">
        <v>8</v>
      </c>
      <c r="I86" s="81" t="s">
        <v>8</v>
      </c>
      <c r="J86" s="81" t="s">
        <v>8</v>
      </c>
      <c r="K86" s="81" t="s">
        <v>8</v>
      </c>
      <c r="L86" s="81" t="s">
        <v>8</v>
      </c>
      <c r="M86" s="81" t="s">
        <v>8</v>
      </c>
      <c r="N86" s="81" t="s">
        <v>8</v>
      </c>
    </row>
    <row r="87" spans="1:14" x14ac:dyDescent="0.2">
      <c r="C87" s="87" t="s">
        <v>41</v>
      </c>
      <c r="D87" s="79"/>
      <c r="E87" s="96">
        <f>SUM(F83:F85)</f>
        <v>536.30999999999995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14" x14ac:dyDescent="0.2">
      <c r="D88" s="87"/>
      <c r="E88" s="79"/>
      <c r="F88" s="98"/>
      <c r="G88" s="79"/>
      <c r="H88" s="79"/>
      <c r="I88" s="79"/>
      <c r="J88" s="79"/>
      <c r="K88" s="79"/>
      <c r="L88" s="79"/>
      <c r="M88" s="79"/>
      <c r="N88" s="79"/>
    </row>
    <row r="89" spans="1:14" ht="9.6" customHeight="1" x14ac:dyDescent="0.2">
      <c r="E89" s="79"/>
      <c r="F89" s="80"/>
      <c r="G89" s="79"/>
      <c r="H89" s="79"/>
      <c r="I89" s="79"/>
      <c r="J89" s="79"/>
      <c r="K89" s="79"/>
      <c r="L89" s="79"/>
      <c r="M89" s="79"/>
      <c r="N89" s="79"/>
    </row>
    <row r="90" spans="1:14" x14ac:dyDescent="0.2">
      <c r="A90" s="67" t="s">
        <v>54</v>
      </c>
      <c r="C90" s="114" t="s">
        <v>142</v>
      </c>
      <c r="D90" s="67" t="s">
        <v>56</v>
      </c>
      <c r="E90" s="79">
        <v>3</v>
      </c>
      <c r="F90" s="80">
        <v>24</v>
      </c>
      <c r="G90" s="79">
        <v>1887</v>
      </c>
      <c r="H90" s="99">
        <v>224.31</v>
      </c>
      <c r="I90" s="100">
        <v>0</v>
      </c>
      <c r="J90" s="80">
        <v>25</v>
      </c>
      <c r="K90" s="82">
        <v>52.73</v>
      </c>
      <c r="L90" s="81">
        <v>0</v>
      </c>
      <c r="M90" s="81" t="s">
        <v>124</v>
      </c>
      <c r="N90" s="81" t="s">
        <v>124</v>
      </c>
    </row>
    <row r="91" spans="1:14" x14ac:dyDescent="0.2">
      <c r="C91" s="83" t="s">
        <v>20</v>
      </c>
      <c r="D91" s="115">
        <f>SUM(F90,H90,J90,K90)</f>
        <v>326.04000000000002</v>
      </c>
      <c r="F91" s="97"/>
      <c r="G91" s="79"/>
      <c r="H91" s="83"/>
      <c r="I91" s="83"/>
      <c r="J91" s="79"/>
      <c r="K91" s="79"/>
      <c r="L91" s="79"/>
      <c r="M91" s="79"/>
      <c r="N91" s="79"/>
    </row>
    <row r="92" spans="1:14" x14ac:dyDescent="0.2">
      <c r="A92" s="67" t="s">
        <v>22</v>
      </c>
      <c r="C92" s="114" t="s">
        <v>142</v>
      </c>
      <c r="D92" s="67" t="s">
        <v>56</v>
      </c>
      <c r="E92" s="79">
        <v>0</v>
      </c>
      <c r="F92" s="80">
        <v>24</v>
      </c>
      <c r="G92" s="79">
        <v>2380</v>
      </c>
      <c r="H92" s="99">
        <v>280.56</v>
      </c>
      <c r="I92" s="100">
        <v>0</v>
      </c>
      <c r="J92" s="80">
        <v>25</v>
      </c>
      <c r="K92" s="80">
        <v>210.58</v>
      </c>
      <c r="L92" s="81" t="s">
        <v>124</v>
      </c>
      <c r="M92" s="81" t="s">
        <v>124</v>
      </c>
      <c r="N92" s="81" t="s">
        <v>124</v>
      </c>
    </row>
    <row r="93" spans="1:14" x14ac:dyDescent="0.2">
      <c r="C93" s="114"/>
      <c r="D93" s="115">
        <f>SUM(F92,H92,J92,K92)</f>
        <v>540.14</v>
      </c>
      <c r="F93" s="97"/>
      <c r="G93" s="79"/>
      <c r="H93" s="79"/>
      <c r="I93" s="79"/>
      <c r="J93" s="79"/>
      <c r="K93" s="79"/>
      <c r="L93" s="79"/>
      <c r="M93" s="79"/>
      <c r="N93" s="79"/>
    </row>
    <row r="94" spans="1:14" x14ac:dyDescent="0.2">
      <c r="A94" s="67" t="s">
        <v>57</v>
      </c>
      <c r="C94" s="114" t="s">
        <v>142</v>
      </c>
      <c r="D94" s="67" t="s">
        <v>56</v>
      </c>
      <c r="E94" s="81" t="s">
        <v>124</v>
      </c>
      <c r="F94" s="80" t="s">
        <v>124</v>
      </c>
      <c r="G94" s="79">
        <v>3</v>
      </c>
      <c r="H94" s="82">
        <v>9.34</v>
      </c>
      <c r="I94" s="81" t="s">
        <v>124</v>
      </c>
      <c r="J94" s="81" t="s">
        <v>124</v>
      </c>
      <c r="K94" s="81" t="s">
        <v>124</v>
      </c>
      <c r="L94" s="81" t="s">
        <v>124</v>
      </c>
      <c r="M94" s="81" t="s">
        <v>124</v>
      </c>
      <c r="N94" s="81" t="s">
        <v>124</v>
      </c>
    </row>
    <row r="95" spans="1:14" x14ac:dyDescent="0.2">
      <c r="C95" s="83" t="s">
        <v>20</v>
      </c>
      <c r="D95" s="115">
        <f>SUM(H94)</f>
        <v>9.34</v>
      </c>
      <c r="F95" s="97"/>
      <c r="G95" s="79"/>
      <c r="H95" s="79"/>
      <c r="I95" s="79"/>
      <c r="J95" s="79"/>
      <c r="K95" s="79"/>
      <c r="L95" s="79"/>
      <c r="M95" s="79"/>
      <c r="N95" s="79"/>
    </row>
    <row r="96" spans="1:14" ht="14.25" x14ac:dyDescent="0.35">
      <c r="C96" s="87" t="s">
        <v>41</v>
      </c>
      <c r="E96" s="101">
        <f>SUM(D91:D95)</f>
        <v>875.5200000000001</v>
      </c>
      <c r="F96" s="80"/>
      <c r="G96" s="79"/>
      <c r="H96" s="79"/>
      <c r="I96" s="79"/>
      <c r="J96" s="79"/>
      <c r="K96" s="79"/>
      <c r="L96" s="79"/>
      <c r="M96" s="79"/>
      <c r="N96" s="79"/>
    </row>
    <row r="97" spans="1:20" x14ac:dyDescent="0.2">
      <c r="C97" s="67" t="s">
        <v>8</v>
      </c>
      <c r="E97" s="79"/>
      <c r="F97" s="80"/>
      <c r="G97" s="79"/>
      <c r="H97" s="79"/>
      <c r="I97" s="79"/>
      <c r="J97" s="79"/>
      <c r="K97" s="79"/>
      <c r="L97" s="79"/>
      <c r="M97" s="79"/>
      <c r="N97" s="79" t="s">
        <v>8</v>
      </c>
    </row>
    <row r="98" spans="1:20" x14ac:dyDescent="0.2">
      <c r="A98" s="67" t="s">
        <v>22</v>
      </c>
      <c r="C98" s="114" t="s">
        <v>146</v>
      </c>
      <c r="D98" s="67" t="s">
        <v>58</v>
      </c>
      <c r="E98" s="81">
        <v>0</v>
      </c>
      <c r="F98" s="80" t="s">
        <v>8</v>
      </c>
      <c r="G98" s="79">
        <v>1491</v>
      </c>
      <c r="H98" s="110">
        <v>177.84</v>
      </c>
      <c r="I98" s="81">
        <v>0</v>
      </c>
      <c r="J98" s="81">
        <v>0</v>
      </c>
      <c r="K98" s="81">
        <v>0</v>
      </c>
      <c r="L98" s="81">
        <v>0</v>
      </c>
      <c r="M98" s="81">
        <v>0</v>
      </c>
      <c r="N98" s="81">
        <v>0</v>
      </c>
      <c r="T98" s="67" t="s">
        <v>128</v>
      </c>
    </row>
    <row r="99" spans="1:20" ht="12.6" customHeight="1" x14ac:dyDescent="0.2">
      <c r="A99" s="67" t="s">
        <v>60</v>
      </c>
      <c r="C99" s="114" t="s">
        <v>146</v>
      </c>
      <c r="D99" s="67" t="s">
        <v>58</v>
      </c>
      <c r="E99" s="81">
        <v>0</v>
      </c>
      <c r="F99" s="80"/>
      <c r="G99" s="79">
        <v>284</v>
      </c>
      <c r="H99" s="111">
        <v>48.49</v>
      </c>
      <c r="I99" s="81">
        <v>0</v>
      </c>
      <c r="J99" s="81">
        <v>0</v>
      </c>
      <c r="K99" s="81">
        <v>0</v>
      </c>
      <c r="L99" s="81">
        <v>0</v>
      </c>
      <c r="M99" s="81">
        <v>0</v>
      </c>
      <c r="N99" s="81">
        <v>0</v>
      </c>
    </row>
    <row r="100" spans="1:20" x14ac:dyDescent="0.2">
      <c r="D100" s="112" t="s">
        <v>20</v>
      </c>
      <c r="E100" s="81">
        <f>SUM(H98:H99)</f>
        <v>226.33</v>
      </c>
      <c r="F100" s="80" t="s">
        <v>8</v>
      </c>
      <c r="G100" s="79"/>
      <c r="H100" s="113">
        <f>SUM(H98:H99)</f>
        <v>226.33</v>
      </c>
      <c r="I100" s="79"/>
      <c r="J100" s="79"/>
      <c r="K100" s="79"/>
      <c r="L100" s="79"/>
      <c r="M100" s="79"/>
      <c r="N100" s="79"/>
    </row>
    <row r="101" spans="1:20" x14ac:dyDescent="0.2">
      <c r="E101" s="79"/>
      <c r="F101" s="80"/>
      <c r="G101" s="79"/>
      <c r="H101" s="79"/>
      <c r="I101" s="79"/>
      <c r="J101" s="79"/>
      <c r="K101" s="79"/>
      <c r="L101" s="79"/>
      <c r="M101" s="79"/>
      <c r="N101" s="79"/>
    </row>
    <row r="102" spans="1:20" x14ac:dyDescent="0.2">
      <c r="E102" s="102" t="s">
        <v>65</v>
      </c>
      <c r="F102" s="103" t="s">
        <v>12</v>
      </c>
      <c r="G102" s="79"/>
      <c r="H102" s="79"/>
      <c r="I102" s="79"/>
      <c r="J102" s="79"/>
      <c r="K102" s="79"/>
      <c r="L102" s="79"/>
      <c r="M102" s="79"/>
      <c r="N102" s="79"/>
    </row>
    <row r="103" spans="1:20" x14ac:dyDescent="0.2">
      <c r="E103" s="104" t="s">
        <v>66</v>
      </c>
      <c r="F103" s="105"/>
      <c r="G103" s="79"/>
      <c r="H103" s="79"/>
      <c r="I103" s="79"/>
      <c r="J103" s="79"/>
      <c r="K103" s="79"/>
      <c r="L103" s="79"/>
      <c r="M103" s="79"/>
      <c r="N103" s="79"/>
    </row>
    <row r="104" spans="1:20" x14ac:dyDescent="0.2">
      <c r="A104" s="67" t="s">
        <v>130</v>
      </c>
      <c r="C104" s="67" t="s">
        <v>147</v>
      </c>
      <c r="D104" s="67" t="s">
        <v>61</v>
      </c>
      <c r="E104" s="93">
        <v>83</v>
      </c>
      <c r="F104" s="109">
        <v>137.44999999999999</v>
      </c>
      <c r="G104" s="79"/>
      <c r="H104" s="79"/>
      <c r="I104" s="79"/>
      <c r="J104" s="79"/>
      <c r="K104" s="79"/>
      <c r="L104" s="79"/>
      <c r="M104" s="79"/>
      <c r="N104" s="79"/>
    </row>
    <row r="105" spans="1:20" x14ac:dyDescent="0.2">
      <c r="A105" s="67" t="s">
        <v>63</v>
      </c>
      <c r="C105" s="67" t="s">
        <v>145</v>
      </c>
      <c r="D105" s="67" t="s">
        <v>61</v>
      </c>
      <c r="E105" s="79">
        <v>0</v>
      </c>
      <c r="F105" s="116">
        <v>49.52</v>
      </c>
      <c r="G105" s="79"/>
      <c r="H105" s="79"/>
      <c r="I105" s="79"/>
      <c r="J105" s="79"/>
      <c r="K105" s="79"/>
      <c r="L105" s="79"/>
      <c r="M105" s="79"/>
      <c r="N105" s="79"/>
    </row>
    <row r="106" spans="1:20" x14ac:dyDescent="0.2">
      <c r="A106" s="67" t="s">
        <v>64</v>
      </c>
      <c r="C106" s="67" t="s">
        <v>145</v>
      </c>
      <c r="D106" s="67" t="s">
        <v>61</v>
      </c>
      <c r="E106" s="79">
        <v>0</v>
      </c>
      <c r="F106" s="116">
        <v>49.52</v>
      </c>
      <c r="G106" s="79"/>
      <c r="H106" s="79"/>
      <c r="I106" s="79"/>
      <c r="J106" s="79"/>
      <c r="K106" s="79"/>
      <c r="L106" s="79"/>
      <c r="M106" s="79"/>
      <c r="N106" s="79"/>
    </row>
    <row r="107" spans="1:20" x14ac:dyDescent="0.2">
      <c r="A107" s="67" t="s">
        <v>36</v>
      </c>
      <c r="C107" s="67" t="s">
        <v>145</v>
      </c>
      <c r="D107" s="67" t="s">
        <v>61</v>
      </c>
      <c r="E107" s="79">
        <v>0</v>
      </c>
      <c r="F107" s="116">
        <v>49.52</v>
      </c>
      <c r="G107" s="79"/>
      <c r="H107" s="79"/>
      <c r="I107" s="79"/>
      <c r="J107" s="79"/>
      <c r="K107" s="79"/>
      <c r="L107" s="79"/>
      <c r="M107" s="79"/>
      <c r="N107" s="79"/>
    </row>
    <row r="108" spans="1:20" x14ac:dyDescent="0.2">
      <c r="A108" s="67" t="s">
        <v>135</v>
      </c>
      <c r="C108" s="67" t="s">
        <v>145</v>
      </c>
      <c r="D108" s="67" t="s">
        <v>61</v>
      </c>
      <c r="E108" s="79">
        <v>3</v>
      </c>
      <c r="F108" s="117">
        <v>52.43</v>
      </c>
      <c r="G108" s="79"/>
      <c r="H108" s="79"/>
      <c r="I108" s="79"/>
      <c r="J108" s="79"/>
      <c r="K108" s="79"/>
      <c r="L108" s="79"/>
      <c r="M108" s="79"/>
      <c r="N108" s="79"/>
    </row>
    <row r="109" spans="1:20" x14ac:dyDescent="0.2">
      <c r="E109" s="106" t="s">
        <v>20</v>
      </c>
      <c r="F109" s="107">
        <f>SUM(F104:F108)</f>
        <v>338.44</v>
      </c>
      <c r="G109" s="79"/>
      <c r="H109" s="79"/>
      <c r="I109" s="79"/>
      <c r="J109" s="79"/>
      <c r="K109" s="79"/>
      <c r="L109" s="79"/>
      <c r="M109" s="79"/>
      <c r="N109" s="79"/>
    </row>
    <row r="110" spans="1:20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20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20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 t="s">
        <v>8</v>
      </c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D117" s="67" t="s">
        <v>8</v>
      </c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2025-06-09T21:03:50Z</dcterms:modified>
</cp:coreProperties>
</file>